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pacifico 2026-1\Cursos Unipacifico 2026-1\Ingenieria Procesos (IS0604)-Grupo IS06D1-ARUIZ\"/>
    </mc:Choice>
  </mc:AlternateContent>
  <xr:revisionPtr revIDLastSave="0" documentId="13_ncr:1_{2FBA80E3-EBD8-4D7B-A5C7-E545DFC52DF7}" xr6:coauthVersionLast="36" xr6:coauthVersionMax="36" xr10:uidLastSave="{00000000-0000-0000-0000-000000000000}"/>
  <bookViews>
    <workbookView xWindow="0" yWindow="0" windowWidth="23040" windowHeight="8484" xr2:uid="{AABBA1BF-2706-42A3-A618-946A7BA249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F20" i="1"/>
  <c r="G20" i="1"/>
  <c r="D20" i="1"/>
  <c r="C59" i="1"/>
  <c r="C58" i="1"/>
  <c r="C57" i="1"/>
  <c r="C28" i="1"/>
  <c r="C27" i="1"/>
  <c r="C26" i="1"/>
  <c r="J19" i="1"/>
  <c r="D19" i="1"/>
  <c r="E19" i="1"/>
  <c r="F19" i="1"/>
  <c r="G19" i="1"/>
  <c r="J18" i="1"/>
  <c r="E18" i="1"/>
  <c r="F18" i="1"/>
  <c r="G18" i="1"/>
  <c r="D18" i="1"/>
</calcChain>
</file>

<file path=xl/sharedStrings.xml><?xml version="1.0" encoding="utf-8"?>
<sst xmlns="http://schemas.openxmlformats.org/spreadsheetml/2006/main" count="46" uniqueCount="37">
  <si>
    <t>Subgrupo</t>
  </si>
  <si>
    <t>Muestra 1</t>
  </si>
  <si>
    <t>Muestra 2</t>
  </si>
  <si>
    <t>Muestra 3</t>
  </si>
  <si>
    <t>Muestra 4</t>
  </si>
  <si>
    <t>Promedio</t>
  </si>
  <si>
    <t>Rango</t>
  </si>
  <si>
    <t>LSC=X̄̄+A₂·R̄</t>
  </si>
  <si>
    <t>LC=X̄̄</t>
  </si>
  <si>
    <t>LIC=X̄̄−A₂·R̄</t>
  </si>
  <si>
    <t>A2</t>
  </si>
  <si>
    <t>D3</t>
  </si>
  <si>
    <t>D4</t>
  </si>
  <si>
    <t>Control</t>
  </si>
  <si>
    <t>LCS</t>
  </si>
  <si>
    <t>LCI</t>
  </si>
  <si>
    <t>1. Grafica de control</t>
  </si>
  <si>
    <t>2. Grafica</t>
  </si>
  <si>
    <t>3. Analisis e interpretacion</t>
  </si>
  <si>
    <t>De acuerdo a la grafica de control X (barra), se observa que:</t>
  </si>
  <si>
    <t>i) El proceso de envasado de harina esta controlado, tan solo un dato de la muestra 2 se sale de la banda de control(6%).</t>
  </si>
  <si>
    <t>ii) La carta control especifica que los pesos deben estar entre 495 y 504 gramos</t>
  </si>
  <si>
    <t>B) Carta de control R̄</t>
  </si>
  <si>
    <t>LSC=D₄·R̄</t>
  </si>
  <si>
    <t>LC=R̄</t>
  </si>
  <si>
    <t>LIC=D₃·R̄</t>
  </si>
  <si>
    <t xml:space="preserve"> R̄</t>
  </si>
  <si>
    <t>B. Gráfica R: Controla la dispersión o variabilidad</t>
  </si>
  <si>
    <t>1. limites de control</t>
  </si>
  <si>
    <t>En cuanto a la dispersion o variabilidad de los pesos en el envasado de harina esta bajo control total, ningun valor o rango se sale de dicha banda de control</t>
  </si>
  <si>
    <t>La dispersion del proceso de envasado de harina debe estar entre 0 y 14,25 gramos</t>
  </si>
  <si>
    <t xml:space="preserve">Carta de control </t>
  </si>
  <si>
    <t xml:space="preserve">     vs S</t>
  </si>
  <si>
    <t>Desviacion Estandar</t>
  </si>
  <si>
    <t xml:space="preserve">Nota: terminar de hacer este ejercicio completo con la carta de control  </t>
  </si>
  <si>
    <t>1. Limites de control</t>
  </si>
  <si>
    <t>3. Analisis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</si>
</sst>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9"/>
      <color rgb="FFFFFFFF"/>
      <name val="Arial"/>
      <family val="2"/>
    </font>
    <font>
      <sz val="9.5"/>
      <color rgb="FF333333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6CB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A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9" fontId="0" fillId="0" borderId="0" xfId="1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Hoja1!$D$12:$H$12</c:f>
              <c:strCache>
                <c:ptCount val="5"/>
                <c:pt idx="0">
                  <c:v>Muestra 1</c:v>
                </c:pt>
                <c:pt idx="1">
                  <c:v>Muestra 2</c:v>
                </c:pt>
                <c:pt idx="2">
                  <c:v>Muestra 3</c:v>
                </c:pt>
                <c:pt idx="3">
                  <c:v>Muestra 4</c:v>
                </c:pt>
                <c:pt idx="4">
                  <c:v>Control</c:v>
                </c:pt>
              </c:strCache>
            </c:strRef>
          </c:xVal>
          <c:yVal>
            <c:numRef>
              <c:f>Hoja1!$D$13:$H$13</c:f>
              <c:numCache>
                <c:formatCode>General</c:formatCode>
                <c:ptCount val="5"/>
                <c:pt idx="0">
                  <c:v>500</c:v>
                </c:pt>
                <c:pt idx="1">
                  <c:v>502</c:v>
                </c:pt>
                <c:pt idx="2">
                  <c:v>498</c:v>
                </c:pt>
                <c:pt idx="3">
                  <c:v>501</c:v>
                </c:pt>
                <c:pt idx="4">
                  <c:v>504.11874999999998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D9-455D-B7F0-29B625750720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Hoja1!$D$12:$H$12</c:f>
              <c:strCache>
                <c:ptCount val="5"/>
                <c:pt idx="0">
                  <c:v>Muestra 1</c:v>
                </c:pt>
                <c:pt idx="1">
                  <c:v>Muestra 2</c:v>
                </c:pt>
                <c:pt idx="2">
                  <c:v>Muestra 3</c:v>
                </c:pt>
                <c:pt idx="3">
                  <c:v>Muestra 4</c:v>
                </c:pt>
                <c:pt idx="4">
                  <c:v>Control</c:v>
                </c:pt>
              </c:strCache>
            </c:strRef>
          </c:xVal>
          <c:yVal>
            <c:numRef>
              <c:f>Hoja1!$D$14:$H$14</c:f>
              <c:numCache>
                <c:formatCode>General</c:formatCode>
                <c:ptCount val="5"/>
                <c:pt idx="0">
                  <c:v>497</c:v>
                </c:pt>
                <c:pt idx="1">
                  <c:v>499</c:v>
                </c:pt>
                <c:pt idx="2">
                  <c:v>501</c:v>
                </c:pt>
                <c:pt idx="3">
                  <c:v>503</c:v>
                </c:pt>
                <c:pt idx="4">
                  <c:v>499.5625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D9-455D-B7F0-29B625750720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Hoja1!$D$12:$H$12</c:f>
              <c:strCache>
                <c:ptCount val="5"/>
                <c:pt idx="0">
                  <c:v>Muestra 1</c:v>
                </c:pt>
                <c:pt idx="1">
                  <c:v>Muestra 2</c:v>
                </c:pt>
                <c:pt idx="2">
                  <c:v>Muestra 3</c:v>
                </c:pt>
                <c:pt idx="3">
                  <c:v>Muestra 4</c:v>
                </c:pt>
                <c:pt idx="4">
                  <c:v>Control</c:v>
                </c:pt>
              </c:strCache>
            </c:strRef>
          </c:xVal>
          <c:yVal>
            <c:numRef>
              <c:f>Hoja1!$D$15:$H$15</c:f>
              <c:numCache>
                <c:formatCode>General</c:formatCode>
                <c:ptCount val="5"/>
                <c:pt idx="0">
                  <c:v>502</c:v>
                </c:pt>
                <c:pt idx="1">
                  <c:v>505</c:v>
                </c:pt>
                <c:pt idx="2">
                  <c:v>501</c:v>
                </c:pt>
                <c:pt idx="3">
                  <c:v>498</c:v>
                </c:pt>
                <c:pt idx="4">
                  <c:v>495.00625000000002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D9-455D-B7F0-29B625750720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Hoja1!$D$12:$H$12</c:f>
              <c:strCache>
                <c:ptCount val="5"/>
                <c:pt idx="0">
                  <c:v>Muestra 1</c:v>
                </c:pt>
                <c:pt idx="1">
                  <c:v>Muestra 2</c:v>
                </c:pt>
                <c:pt idx="2">
                  <c:v>Muestra 3</c:v>
                </c:pt>
                <c:pt idx="3">
                  <c:v>Muestra 4</c:v>
                </c:pt>
                <c:pt idx="4">
                  <c:v>Control</c:v>
                </c:pt>
              </c:strCache>
            </c:strRef>
          </c:xVal>
          <c:yVal>
            <c:numRef>
              <c:f>Hoja1!$D$16:$H$16</c:f>
              <c:numCache>
                <c:formatCode>General</c:formatCode>
                <c:ptCount val="5"/>
                <c:pt idx="0">
                  <c:v>496</c:v>
                </c:pt>
                <c:pt idx="1">
                  <c:v>498</c:v>
                </c:pt>
                <c:pt idx="2">
                  <c:v>495</c:v>
                </c:pt>
                <c:pt idx="3">
                  <c:v>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D9-455D-B7F0-29B625750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384111"/>
        <c:axId val="636525135"/>
      </c:scatterChart>
      <c:valAx>
        <c:axId val="628384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6525135"/>
        <c:crosses val="autoZero"/>
        <c:crossBetween val="midCat"/>
      </c:valAx>
      <c:valAx>
        <c:axId val="63652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83841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Hoja1!$K$37:$Q$37</c:f>
              <c:numCache>
                <c:formatCode>General</c:formatCode>
                <c:ptCount val="7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14.262499999999999</c:v>
                </c:pt>
                <c:pt idx="5">
                  <c:v>6.25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83-4B4B-87AA-12CFA2D3D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581935"/>
        <c:axId val="636516815"/>
      </c:scatterChart>
      <c:valAx>
        <c:axId val="630581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6516815"/>
        <c:crosses val="autoZero"/>
        <c:crossBetween val="midCat"/>
      </c:valAx>
      <c:valAx>
        <c:axId val="6365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05819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678180</xdr:colOff>
      <xdr:row>3</xdr:row>
      <xdr:rowOff>99060</xdr:rowOff>
    </xdr:from>
    <xdr:to>
      <xdr:col>10</xdr:col>
      <xdr:colOff>480060</xdr:colOff>
      <xdr:row>9</xdr:row>
      <xdr:rowOff>147320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8075CA8-A8F0-46F2-8F46-70FA82145F32}"/>
                </a:ext>
              </a:extLst>
            </xdr:cNvPr>
            <xdr:cNvSpPr txBox="1"/>
          </xdr:nvSpPr>
          <xdr:spPr>
            <a:xfrm>
              <a:off x="1470660" y="647700"/>
              <a:ext cx="6934200" cy="11455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En una envasadora de harina, se toman 4 muestras (n = 4) de peso en gramos en 4 intervalos de tiempo diferentes (ver tabla).  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_       _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1) Construya las graficas de control:  a)  X  vs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R         b)  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CO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accPr>
                    <m:e>
                      <m:r>
                        <a:rPr lang="en-US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𝑋</m:t>
                      </m:r>
                    </m:e>
                  </m:acc>
                </m:oMath>
              </a14:m>
              <a:r>
                <a:rPr lang="es-CO" sz="1100" b="0" i="0" u="none" strike="noStrike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</a:t>
              </a:r>
              <a:r>
                <a:rPr lang="es-CO" sz="1200" b="0" i="0" u="none" strike="noStrike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vs    S</a:t>
              </a:r>
              <a:r>
                <a:rPr lang="es-CO" sz="1200"/>
                <a:t> </a:t>
              </a:r>
              <a:endParaRPr lang="es-CO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2) Interprete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resultados</a:t>
              </a:r>
              <a:endParaRPr lang="es-CO" sz="14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8075CA8-A8F0-46F2-8F46-70FA82145F32}"/>
                </a:ext>
              </a:extLst>
            </xdr:cNvPr>
            <xdr:cNvSpPr txBox="1"/>
          </xdr:nvSpPr>
          <xdr:spPr>
            <a:xfrm>
              <a:off x="1470660" y="647700"/>
              <a:ext cx="6934200" cy="11455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En una envasadora de harina, se toman 4 muestras (n = 4) de peso en gramos en 4 intervalos de tiempo diferentes (ver tabla).  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_       _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1) Construya las graficas de control:  a)  X  vs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R         b)   </a:t>
              </a:r>
              <a:r>
                <a:rPr lang="en-US" sz="14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𝑋</a:t>
              </a:r>
              <a:r>
                <a:rPr lang="es-CO" sz="14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 ̅</a:t>
              </a:r>
              <a:r>
                <a:rPr lang="es-CO" sz="1100" b="0" i="0" u="none" strike="noStrike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</a:t>
              </a:r>
              <a:r>
                <a:rPr lang="es-CO" sz="1200" b="0" i="0" u="none" strike="noStrike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vs    S</a:t>
              </a:r>
              <a:r>
                <a:rPr lang="es-CO" sz="1200"/>
                <a:t> </a:t>
              </a:r>
              <a:endParaRPr lang="es-CO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4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2) Interprete</a:t>
              </a:r>
              <a:r>
                <a:rPr lang="es-CO" sz="14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resultados</a:t>
              </a:r>
              <a:endParaRPr lang="es-CO" sz="14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  <a:p>
              <a:endParaRPr lang="es-CO" sz="1100"/>
            </a:p>
          </xdr:txBody>
        </xdr:sp>
      </mc:Fallback>
    </mc:AlternateContent>
    <xdr:clientData/>
  </xdr:twoCellAnchor>
  <xdr:oneCellAnchor>
    <xdr:from>
      <xdr:col>8</xdr:col>
      <xdr:colOff>205740</xdr:colOff>
      <xdr:row>17</xdr:row>
      <xdr:rowOff>17780</xdr:rowOff>
    </xdr:from>
    <xdr:ext cx="160749" cy="2417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CF1DA230-B654-4DD2-9D4B-03D08B3E7B3F}"/>
                </a:ext>
              </a:extLst>
            </xdr:cNvPr>
            <xdr:cNvSpPr txBox="1"/>
          </xdr:nvSpPr>
          <xdr:spPr>
            <a:xfrm>
              <a:off x="6545580" y="3126740"/>
              <a:ext cx="160749" cy="2417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</m:acc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CF1DA230-B654-4DD2-9D4B-03D08B3E7B3F}"/>
                </a:ext>
              </a:extLst>
            </xdr:cNvPr>
            <xdr:cNvSpPr txBox="1"/>
          </xdr:nvSpPr>
          <xdr:spPr>
            <a:xfrm>
              <a:off x="6545580" y="3126740"/>
              <a:ext cx="160749" cy="2417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𝑋</a:t>
              </a:r>
              <a:r>
                <a:rPr lang="es-CO" sz="1400" b="0" i="0">
                  <a:latin typeface="Cambria Math" panose="02040503050406030204" pitchFamily="18" charset="0"/>
                </a:rPr>
                <a:t> ̿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8</xdr:col>
      <xdr:colOff>302260</xdr:colOff>
      <xdr:row>18</xdr:row>
      <xdr:rowOff>12700</xdr:rowOff>
    </xdr:from>
    <xdr:ext cx="160237" cy="2228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F978A0C5-C623-4CA0-BCF7-B134D9AB3CD1}"/>
                </a:ext>
              </a:extLst>
            </xdr:cNvPr>
            <xdr:cNvSpPr txBox="1"/>
          </xdr:nvSpPr>
          <xdr:spPr>
            <a:xfrm>
              <a:off x="6642100" y="3390900"/>
              <a:ext cx="160237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acc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F978A0C5-C623-4CA0-BCF7-B134D9AB3CD1}"/>
                </a:ext>
              </a:extLst>
            </xdr:cNvPr>
            <xdr:cNvSpPr txBox="1"/>
          </xdr:nvSpPr>
          <xdr:spPr>
            <a:xfrm>
              <a:off x="6642100" y="3390900"/>
              <a:ext cx="160237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𝑅</a:t>
              </a:r>
              <a:r>
                <a:rPr lang="es-CO" sz="1400" b="0" i="0">
                  <a:latin typeface="Cambria Math" panose="02040503050406030204" pitchFamily="18" charset="0"/>
                </a:rPr>
                <a:t> ̅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2</xdr:col>
      <xdr:colOff>519546</xdr:colOff>
      <xdr:row>23</xdr:row>
      <xdr:rowOff>0</xdr:rowOff>
    </xdr:from>
    <xdr:ext cx="671944" cy="2493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FED8964-F8B1-4389-9AA3-2FD47DB15BF8}"/>
                </a:ext>
              </a:extLst>
            </xdr:cNvPr>
            <xdr:cNvSpPr txBox="1"/>
          </xdr:nvSpPr>
          <xdr:spPr>
            <a:xfrm>
              <a:off x="2202873" y="4294909"/>
              <a:ext cx="671944" cy="2493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CO" sz="11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𝑋</m:t>
                      </m:r>
                    </m:e>
                  </m:acc>
                </m:oMath>
              </a14:m>
              <a:r>
                <a:rPr lang="es-CO" sz="1100"/>
                <a:t> - 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CO" sz="11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𝑅</m:t>
                      </m:r>
                    </m:e>
                  </m:acc>
                </m:oMath>
              </a14:m>
              <a:r>
                <a:rPr lang="es-CO" sz="1100"/>
                <a:t> </a:t>
              </a:r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FED8964-F8B1-4389-9AA3-2FD47DB15BF8}"/>
                </a:ext>
              </a:extLst>
            </xdr:cNvPr>
            <xdr:cNvSpPr txBox="1"/>
          </xdr:nvSpPr>
          <xdr:spPr>
            <a:xfrm>
              <a:off x="2202873" y="4294909"/>
              <a:ext cx="671944" cy="2493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10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 𝑋</a:t>
              </a:r>
              <a:r>
                <a:rPr lang="es-CO" sz="1100" b="0" i="0">
                  <a:latin typeface="Cambria Math" panose="02040503050406030204" pitchFamily="18" charset="0"/>
                </a:rPr>
                <a:t>) ̅</a:t>
              </a:r>
              <a:r>
                <a:rPr lang="es-CO" sz="1100"/>
                <a:t> -  </a:t>
              </a:r>
              <a:r>
                <a:rPr lang="en-US" sz="1100" b="0" i="0">
                  <a:latin typeface="Cambria Math" panose="02040503050406030204" pitchFamily="18" charset="0"/>
                </a:rPr>
                <a:t>𝑅</a:t>
              </a:r>
              <a:r>
                <a:rPr lang="es-CO" sz="1100" b="0" i="0">
                  <a:latin typeface="Cambria Math" panose="02040503050406030204" pitchFamily="18" charset="0"/>
                </a:rPr>
                <a:t> ̅</a:t>
              </a:r>
              <a:r>
                <a:rPr lang="es-CO" sz="1100"/>
                <a:t> </a:t>
              </a:r>
            </a:p>
          </xdr:txBody>
        </xdr:sp>
      </mc:Fallback>
    </mc:AlternateContent>
    <xdr:clientData/>
  </xdr:oneCellAnchor>
  <xdr:twoCellAnchor>
    <xdr:from>
      <xdr:col>1</xdr:col>
      <xdr:colOff>58420</xdr:colOff>
      <xdr:row>30</xdr:row>
      <xdr:rowOff>154940</xdr:rowOff>
    </xdr:from>
    <xdr:to>
      <xdr:col>6</xdr:col>
      <xdr:colOff>513080</xdr:colOff>
      <xdr:row>45</xdr:row>
      <xdr:rowOff>154940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3C8D3A85-2D1B-42E6-86D9-568455A0C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457200</xdr:colOff>
      <xdr:row>41</xdr:row>
      <xdr:rowOff>116840</xdr:rowOff>
    </xdr:from>
    <xdr:to>
      <xdr:col>6</xdr:col>
      <xdr:colOff>441960</xdr:colOff>
      <xdr:row>41</xdr:row>
      <xdr:rowOff>116840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BC23AD6F-FF22-4AC2-8650-5A123B6332C8}"/>
            </a:ext>
          </a:extLst>
        </xdr:cNvPr>
        <xdr:cNvCxnSpPr/>
      </xdr:nvCxnSpPr>
      <xdr:spPr>
        <a:xfrm>
          <a:off x="1249680" y="7579360"/>
          <a:ext cx="404876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789940</xdr:colOff>
      <xdr:row>61</xdr:row>
      <xdr:rowOff>160020</xdr:rowOff>
    </xdr:from>
    <xdr:to>
      <xdr:col>6</xdr:col>
      <xdr:colOff>505460</xdr:colOff>
      <xdr:row>76</xdr:row>
      <xdr:rowOff>160020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3E89D999-7379-4B0C-AD48-6A7CD6F9E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299720</xdr:colOff>
      <xdr:row>75</xdr:row>
      <xdr:rowOff>50800</xdr:rowOff>
    </xdr:from>
    <xdr:to>
      <xdr:col>6</xdr:col>
      <xdr:colOff>365760</xdr:colOff>
      <xdr:row>75</xdr:row>
      <xdr:rowOff>66040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8051588A-A120-49A2-94FF-66EC834C4D98}"/>
            </a:ext>
          </a:extLst>
        </xdr:cNvPr>
        <xdr:cNvCxnSpPr/>
      </xdr:nvCxnSpPr>
      <xdr:spPr>
        <a:xfrm>
          <a:off x="1092200" y="13914120"/>
          <a:ext cx="4130040" cy="1524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309880</xdr:colOff>
      <xdr:row>70</xdr:row>
      <xdr:rowOff>45720</xdr:rowOff>
    </xdr:from>
    <xdr:to>
      <xdr:col>6</xdr:col>
      <xdr:colOff>375920</xdr:colOff>
      <xdr:row>70</xdr:row>
      <xdr:rowOff>60960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1B4ED241-05C4-49B7-B396-30A4CAE00F63}"/>
            </a:ext>
          </a:extLst>
        </xdr:cNvPr>
        <xdr:cNvCxnSpPr/>
      </xdr:nvCxnSpPr>
      <xdr:spPr>
        <a:xfrm>
          <a:off x="1102360" y="12994640"/>
          <a:ext cx="4130040" cy="15240"/>
        </a:xfrm>
        <a:prstGeom prst="line">
          <a:avLst/>
        </a:prstGeom>
        <a:ln w="38100">
          <a:solidFill>
            <a:srgbClr val="FF0000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363681</xdr:colOff>
      <xdr:row>84</xdr:row>
      <xdr:rowOff>25631</xdr:rowOff>
    </xdr:from>
    <xdr:to>
      <xdr:col>9</xdr:col>
      <xdr:colOff>689261</xdr:colOff>
      <xdr:row>101</xdr:row>
      <xdr:rowOff>67196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B657161-FD1F-4F3E-88E8-15EA54A98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9981" y="15532331"/>
          <a:ext cx="3495500" cy="31505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84</xdr:row>
      <xdr:rowOff>159328</xdr:rowOff>
    </xdr:from>
    <xdr:to>
      <xdr:col>4</xdr:col>
      <xdr:colOff>644238</xdr:colOff>
      <xdr:row>100</xdr:row>
      <xdr:rowOff>117764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68A1A44-9D6C-4362-BCCC-083DDEA3A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5666028"/>
          <a:ext cx="3928458" cy="2884516"/>
        </a:xfrm>
        <a:prstGeom prst="rect">
          <a:avLst/>
        </a:prstGeom>
      </xdr:spPr>
    </xdr:pic>
    <xdr:clientData/>
  </xdr:twoCellAnchor>
  <xdr:oneCellAnchor>
    <xdr:from>
      <xdr:col>3</xdr:col>
      <xdr:colOff>31172</xdr:colOff>
      <xdr:row>83</xdr:row>
      <xdr:rowOff>20781</xdr:rowOff>
    </xdr:from>
    <xdr:ext cx="112467" cy="1751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CuadroTexto 30">
              <a:extLst>
                <a:ext uri="{FF2B5EF4-FFF2-40B4-BE49-F238E27FC236}">
                  <a16:creationId xmlns:a16="http://schemas.microsoft.com/office/drawing/2014/main" id="{C3C65971-916C-4EA2-B2E7-C0C6B2A556C6}"/>
                </a:ext>
              </a:extLst>
            </xdr:cNvPr>
            <xdr:cNvSpPr txBox="1"/>
          </xdr:nvSpPr>
          <xdr:spPr>
            <a:xfrm>
              <a:off x="3132512" y="15344601"/>
              <a:ext cx="112467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X</m:t>
                        </m:r>
                      </m:e>
                    </m:acc>
                  </m:oMath>
                </m:oMathPara>
              </a14:m>
              <a:endParaRPr lang="es-CO" sz="1100" i="0"/>
            </a:p>
          </xdr:txBody>
        </xdr:sp>
      </mc:Choice>
      <mc:Fallback xmlns="">
        <xdr:sp macro="" textlink="">
          <xdr:nvSpPr>
            <xdr:cNvPr id="31" name="CuadroTexto 30">
              <a:extLst>
                <a:ext uri="{FF2B5EF4-FFF2-40B4-BE49-F238E27FC236}">
                  <a16:creationId xmlns:a16="http://schemas.microsoft.com/office/drawing/2014/main" id="{C3C65971-916C-4EA2-B2E7-C0C6B2A556C6}"/>
                </a:ext>
              </a:extLst>
            </xdr:cNvPr>
            <xdr:cNvSpPr txBox="1"/>
          </xdr:nvSpPr>
          <xdr:spPr>
            <a:xfrm>
              <a:off x="3132512" y="15344601"/>
              <a:ext cx="112467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X</a:t>
              </a:r>
              <a:r>
                <a:rPr lang="es-CO" sz="1100" b="0" i="0">
                  <a:latin typeface="Cambria Math" panose="02040503050406030204" pitchFamily="18" charset="0"/>
                </a:rPr>
                <a:t> ̅</a:t>
              </a:r>
              <a:endParaRPr lang="es-CO" sz="1100" i="0"/>
            </a:p>
          </xdr:txBody>
        </xdr:sp>
      </mc:Fallback>
    </mc:AlternateContent>
    <xdr:clientData/>
  </xdr:oneCellAnchor>
  <xdr:oneCellAnchor>
    <xdr:from>
      <xdr:col>8</xdr:col>
      <xdr:colOff>349826</xdr:colOff>
      <xdr:row>19</xdr:row>
      <xdr:rowOff>6927</xdr:rowOff>
    </xdr:from>
    <xdr:ext cx="139141" cy="2242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CuadroTexto 31">
              <a:extLst>
                <a:ext uri="{FF2B5EF4-FFF2-40B4-BE49-F238E27FC236}">
                  <a16:creationId xmlns:a16="http://schemas.microsoft.com/office/drawing/2014/main" id="{3612214B-6C38-4A88-9361-BFBD43B5F524}"/>
                </a:ext>
              </a:extLst>
            </xdr:cNvPr>
            <xdr:cNvSpPr txBox="1"/>
          </xdr:nvSpPr>
          <xdr:spPr>
            <a:xfrm>
              <a:off x="7401790" y="3581400"/>
              <a:ext cx="139141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</m:acc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32" name="CuadroTexto 31">
              <a:extLst>
                <a:ext uri="{FF2B5EF4-FFF2-40B4-BE49-F238E27FC236}">
                  <a16:creationId xmlns:a16="http://schemas.microsoft.com/office/drawing/2014/main" id="{3612214B-6C38-4A88-9361-BFBD43B5F524}"/>
                </a:ext>
              </a:extLst>
            </xdr:cNvPr>
            <xdr:cNvSpPr txBox="1"/>
          </xdr:nvSpPr>
          <xdr:spPr>
            <a:xfrm>
              <a:off x="7401790" y="3581400"/>
              <a:ext cx="139141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𝑆</a:t>
              </a:r>
              <a:r>
                <a:rPr lang="es-CO" sz="1400" b="0" i="0">
                  <a:latin typeface="Cambria Math" panose="02040503050406030204" pitchFamily="18" charset="0"/>
                </a:rPr>
                <a:t> ̅</a:t>
              </a:r>
              <a:endParaRPr lang="es-CO" sz="1400"/>
            </a:p>
          </xdr:txBody>
        </xdr:sp>
      </mc:Fallback>
    </mc:AlternateContent>
    <xdr:clientData/>
  </xdr:oneCellAnchor>
  <xdr:twoCellAnchor editAs="oneCell">
    <xdr:from>
      <xdr:col>10</xdr:col>
      <xdr:colOff>358140</xdr:colOff>
      <xdr:row>81</xdr:row>
      <xdr:rowOff>22860</xdr:rowOff>
    </xdr:from>
    <xdr:to>
      <xdr:col>19</xdr:col>
      <xdr:colOff>698377</xdr:colOff>
      <xdr:row>108</xdr:row>
      <xdr:rowOff>83724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EE8C981-A8BA-4FA1-9E98-4A2B2307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06840" y="14980920"/>
          <a:ext cx="7472557" cy="4998624"/>
        </a:xfrm>
        <a:prstGeom prst="rect">
          <a:avLst/>
        </a:prstGeom>
      </xdr:spPr>
    </xdr:pic>
    <xdr:clientData/>
  </xdr:twoCellAnchor>
  <xdr:oneCellAnchor>
    <xdr:from>
      <xdr:col>7</xdr:col>
      <xdr:colOff>93517</xdr:colOff>
      <xdr:row>37</xdr:row>
      <xdr:rowOff>173183</xdr:rowOff>
    </xdr:from>
    <xdr:ext cx="137858" cy="2073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CuadroTexto 33">
              <a:extLst>
                <a:ext uri="{FF2B5EF4-FFF2-40B4-BE49-F238E27FC236}">
                  <a16:creationId xmlns:a16="http://schemas.microsoft.com/office/drawing/2014/main" id="{48A1CEFF-C847-4396-8714-2D77324D7764}"/>
                </a:ext>
              </a:extLst>
            </xdr:cNvPr>
            <xdr:cNvSpPr txBox="1"/>
          </xdr:nvSpPr>
          <xdr:spPr>
            <a:xfrm>
              <a:off x="6364777" y="7084523"/>
              <a:ext cx="137858" cy="2073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</m:acc>
                  </m:oMath>
                </m:oMathPara>
              </a14:m>
              <a:endParaRPr lang="es-CO" sz="1200"/>
            </a:p>
          </xdr:txBody>
        </xdr:sp>
      </mc:Choice>
      <mc:Fallback xmlns="">
        <xdr:sp macro="" textlink="">
          <xdr:nvSpPr>
            <xdr:cNvPr id="34" name="CuadroTexto 33">
              <a:extLst>
                <a:ext uri="{FF2B5EF4-FFF2-40B4-BE49-F238E27FC236}">
                  <a16:creationId xmlns:a16="http://schemas.microsoft.com/office/drawing/2014/main" id="{48A1CEFF-C847-4396-8714-2D77324D7764}"/>
                </a:ext>
              </a:extLst>
            </xdr:cNvPr>
            <xdr:cNvSpPr txBox="1"/>
          </xdr:nvSpPr>
          <xdr:spPr>
            <a:xfrm>
              <a:off x="6364777" y="7084523"/>
              <a:ext cx="137858" cy="2073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200" b="0" i="0">
                  <a:latin typeface="Cambria Math" panose="02040503050406030204" pitchFamily="18" charset="0"/>
                </a:rPr>
                <a:t>𝑋</a:t>
              </a:r>
              <a:r>
                <a:rPr lang="es-CO" sz="1200" b="0" i="0">
                  <a:latin typeface="Cambria Math" panose="02040503050406030204" pitchFamily="18" charset="0"/>
                </a:rPr>
                <a:t> ̿</a:t>
              </a:r>
              <a:endParaRPr lang="es-CO" sz="1200"/>
            </a:p>
          </xdr:txBody>
        </xdr:sp>
      </mc:Fallback>
    </mc:AlternateContent>
    <xdr:clientData/>
  </xdr:oneCellAnchor>
  <xdr:oneCellAnchor>
    <xdr:from>
      <xdr:col>6</xdr:col>
      <xdr:colOff>31172</xdr:colOff>
      <xdr:row>102</xdr:row>
      <xdr:rowOff>20781</xdr:rowOff>
    </xdr:from>
    <xdr:ext cx="112467" cy="1751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CuadroTexto 34">
              <a:extLst>
                <a:ext uri="{FF2B5EF4-FFF2-40B4-BE49-F238E27FC236}">
                  <a16:creationId xmlns:a16="http://schemas.microsoft.com/office/drawing/2014/main" id="{91E7C010-6052-4B3F-9FAB-840FEA719C5A}"/>
                </a:ext>
              </a:extLst>
            </xdr:cNvPr>
            <xdr:cNvSpPr txBox="1"/>
          </xdr:nvSpPr>
          <xdr:spPr>
            <a:xfrm>
              <a:off x="3132512" y="15344601"/>
              <a:ext cx="112467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X</m:t>
                        </m:r>
                      </m:e>
                    </m:acc>
                  </m:oMath>
                </m:oMathPara>
              </a14:m>
              <a:endParaRPr lang="es-CO" sz="1100" i="0"/>
            </a:p>
          </xdr:txBody>
        </xdr:sp>
      </mc:Choice>
      <mc:Fallback xmlns="">
        <xdr:sp macro="" textlink="">
          <xdr:nvSpPr>
            <xdr:cNvPr id="35" name="CuadroTexto 34">
              <a:extLst>
                <a:ext uri="{FF2B5EF4-FFF2-40B4-BE49-F238E27FC236}">
                  <a16:creationId xmlns:a16="http://schemas.microsoft.com/office/drawing/2014/main" id="{91E7C010-6052-4B3F-9FAB-840FEA719C5A}"/>
                </a:ext>
              </a:extLst>
            </xdr:cNvPr>
            <xdr:cNvSpPr txBox="1"/>
          </xdr:nvSpPr>
          <xdr:spPr>
            <a:xfrm>
              <a:off x="3132512" y="15344601"/>
              <a:ext cx="112467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X</a:t>
              </a:r>
              <a:r>
                <a:rPr lang="es-CO" sz="1100" b="0" i="0">
                  <a:latin typeface="Cambria Math" panose="02040503050406030204" pitchFamily="18" charset="0"/>
                </a:rPr>
                <a:t> ̅</a:t>
              </a:r>
              <a:endParaRPr lang="es-CO" sz="1100" i="0"/>
            </a:p>
          </xdr:txBody>
        </xdr:sp>
      </mc:Fallback>
    </mc:AlternateContent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0.06948</cdr:x>
      <cdr:y>0.16574</cdr:y>
    </cdr:from>
    <cdr:to>
      <cdr:x>0.98837</cdr:x>
      <cdr:y>0.1713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CF9BA4EA-4BA8-480A-8C79-5F820D71521C}"/>
            </a:ext>
          </a:extLst>
        </cdr:cNvPr>
        <cdr:cNvCxnSpPr/>
      </cdr:nvCxnSpPr>
      <cdr:spPr>
        <a:xfrm xmlns:a="http://schemas.openxmlformats.org/drawingml/2006/main" flipV="1">
          <a:off x="313974" y="454660"/>
          <a:ext cx="4152146" cy="15240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0.08167</cdr:x>
      <cdr:y>0.49537</cdr:y>
    </cdr:from>
    <cdr:to>
      <cdr:x>0.99167</cdr:x>
      <cdr:y>0.50648</cdr:y>
    </cdr:to>
    <cdr:cxnSp macro="">
      <cdr:nvCxnSpPr>
        <cdr:cNvPr id="5" name="Conector recto 4">
          <a:extLst xmlns:a="http://schemas.openxmlformats.org/drawingml/2006/main">
            <a:ext uri="{FF2B5EF4-FFF2-40B4-BE49-F238E27FC236}">
              <a16:creationId xmlns:a16="http://schemas.microsoft.com/office/drawing/2014/main" id="{072B02A0-4C87-4930-AE1C-1B683644F70F}"/>
            </a:ext>
          </a:extLst>
        </cdr:cNvPr>
        <cdr:cNvCxnSpPr/>
      </cdr:nvCxnSpPr>
      <cdr:spPr>
        <a:xfrm xmlns:a="http://schemas.openxmlformats.org/drawingml/2006/main" flipV="1">
          <a:off x="373380" y="1358900"/>
          <a:ext cx="4160520" cy="3048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rgbClr val="FF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0.07278</cdr:x>
      <cdr:y>0.13981</cdr:y>
    </cdr:from>
    <cdr:to>
      <cdr:x>0.97611</cdr:x>
      <cdr:y>0.14537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B5E76682-0CEA-463C-A697-4D1109F9D588}"/>
            </a:ext>
          </a:extLst>
        </cdr:cNvPr>
        <cdr:cNvCxnSpPr/>
      </cdr:nvCxnSpPr>
      <cdr:spPr>
        <a:xfrm xmlns:a="http://schemas.openxmlformats.org/drawingml/2006/main">
          <a:off x="332740" y="383540"/>
          <a:ext cx="4130040" cy="15240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4C36-2C87-455B-8DA9-BC672ECC6901}">
  <dimension ref="B12:Q107"/>
  <sheetViews>
    <sheetView tabSelected="1" zoomScaleNormal="100" workbookViewId="0">
      <selection activeCell="I40" sqref="I40"/>
    </sheetView>
  </sheetViews>
  <sheetFormatPr baseColWidth="10" defaultRowHeight="14.4" x14ac:dyDescent="0.3"/>
  <cols>
    <col min="2" max="2" width="13" customWidth="1"/>
    <col min="3" max="3" width="20.6640625" customWidth="1"/>
  </cols>
  <sheetData>
    <row r="12" spans="3:9" x14ac:dyDescent="0.3"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13</v>
      </c>
      <c r="I12" s="1"/>
    </row>
    <row r="13" spans="3:9" x14ac:dyDescent="0.3">
      <c r="C13" s="2">
        <v>1</v>
      </c>
      <c r="D13" s="2">
        <v>500</v>
      </c>
      <c r="E13" s="2">
        <v>502</v>
      </c>
      <c r="F13" s="2">
        <v>498</v>
      </c>
      <c r="G13" s="2">
        <v>501</v>
      </c>
      <c r="H13" s="2">
        <v>504.11874999999998</v>
      </c>
      <c r="I13" s="2"/>
    </row>
    <row r="14" spans="3:9" x14ac:dyDescent="0.3">
      <c r="C14" s="3">
        <v>2</v>
      </c>
      <c r="D14" s="3">
        <v>497</v>
      </c>
      <c r="E14" s="3">
        <v>499</v>
      </c>
      <c r="F14" s="3">
        <v>501</v>
      </c>
      <c r="G14" s="3">
        <v>503</v>
      </c>
      <c r="H14" s="3">
        <v>499.5625</v>
      </c>
      <c r="I14" s="3"/>
    </row>
    <row r="15" spans="3:9" x14ac:dyDescent="0.3">
      <c r="C15" s="2">
        <v>3</v>
      </c>
      <c r="D15" s="2">
        <v>502</v>
      </c>
      <c r="E15" s="2">
        <v>505</v>
      </c>
      <c r="F15" s="2">
        <v>501</v>
      </c>
      <c r="G15" s="2">
        <v>498</v>
      </c>
      <c r="H15" s="2">
        <v>495.00625000000002</v>
      </c>
      <c r="I15" s="2"/>
    </row>
    <row r="16" spans="3:9" x14ac:dyDescent="0.3">
      <c r="C16" s="3">
        <v>4</v>
      </c>
      <c r="D16" s="3">
        <v>496</v>
      </c>
      <c r="E16" s="3">
        <v>498</v>
      </c>
      <c r="F16" s="3">
        <v>495</v>
      </c>
      <c r="G16" s="3">
        <v>497</v>
      </c>
      <c r="H16" s="3"/>
      <c r="I16" s="3"/>
    </row>
    <row r="18" spans="2:12" ht="21" customHeight="1" x14ac:dyDescent="0.3">
      <c r="C18" t="s">
        <v>5</v>
      </c>
      <c r="D18">
        <f>AVERAGE(D13:D16)</f>
        <v>498.75</v>
      </c>
      <c r="E18">
        <f t="shared" ref="E18:G18" si="0">AVERAGE(E13:E16)</f>
        <v>501</v>
      </c>
      <c r="F18">
        <f t="shared" si="0"/>
        <v>498.75</v>
      </c>
      <c r="G18">
        <f t="shared" si="0"/>
        <v>499.75</v>
      </c>
      <c r="J18">
        <f>AVERAGE(D18:G18)</f>
        <v>499.5625</v>
      </c>
    </row>
    <row r="19" spans="2:12" ht="19.2" customHeight="1" x14ac:dyDescent="0.3">
      <c r="C19" t="s">
        <v>6</v>
      </c>
      <c r="D19">
        <f>MAX(D13:D16)-MIN(D13:D16)</f>
        <v>6</v>
      </c>
      <c r="E19">
        <f t="shared" ref="E19:G19" si="1">MAX(E13:E16)-MIN(E13:E16)</f>
        <v>7</v>
      </c>
      <c r="F19">
        <f t="shared" si="1"/>
        <v>6</v>
      </c>
      <c r="G19">
        <f t="shared" si="1"/>
        <v>6</v>
      </c>
      <c r="J19">
        <f>AVERAGE(D19:G19)</f>
        <v>6.25</v>
      </c>
    </row>
    <row r="20" spans="2:12" x14ac:dyDescent="0.3">
      <c r="C20" t="s">
        <v>33</v>
      </c>
      <c r="D20">
        <f>_xlfn.STDEV.S(D13:D16)</f>
        <v>2.753785273643051</v>
      </c>
      <c r="E20">
        <f t="shared" ref="E20:G20" si="2">_xlfn.STDEV.S(E13:E16)</f>
        <v>3.1622776601683795</v>
      </c>
      <c r="F20">
        <f t="shared" si="2"/>
        <v>2.8722813232690143</v>
      </c>
      <c r="G20">
        <f t="shared" si="2"/>
        <v>2.753785273643051</v>
      </c>
      <c r="J20">
        <f>AVERAGE(D20:G20)</f>
        <v>2.8855323826808741</v>
      </c>
    </row>
    <row r="23" spans="2:12" x14ac:dyDescent="0.3">
      <c r="E23" s="5" t="s">
        <v>10</v>
      </c>
      <c r="F23" s="5" t="s">
        <v>11</v>
      </c>
      <c r="G23" s="5" t="s">
        <v>12</v>
      </c>
    </row>
    <row r="24" spans="2:12" x14ac:dyDescent="0.3">
      <c r="B24" t="s">
        <v>16</v>
      </c>
      <c r="E24" s="5">
        <v>0.72899999999999998</v>
      </c>
      <c r="F24" s="5">
        <v>0</v>
      </c>
      <c r="G24" s="5">
        <v>2.282</v>
      </c>
    </row>
    <row r="26" spans="2:12" x14ac:dyDescent="0.3">
      <c r="B26" s="4" t="s">
        <v>7</v>
      </c>
      <c r="C26">
        <f>J$18 +E$24*J$19</f>
        <v>504.11874999999998</v>
      </c>
    </row>
    <row r="27" spans="2:12" x14ac:dyDescent="0.3">
      <c r="B27" s="4" t="s">
        <v>8</v>
      </c>
      <c r="C27">
        <f>J18</f>
        <v>499.5625</v>
      </c>
    </row>
    <row r="28" spans="2:12" x14ac:dyDescent="0.3">
      <c r="B28" s="4" t="s">
        <v>9</v>
      </c>
      <c r="C28">
        <f>J$18 -E$24*J$19</f>
        <v>495.00625000000002</v>
      </c>
      <c r="L28" s="7"/>
    </row>
    <row r="30" spans="2:12" x14ac:dyDescent="0.3">
      <c r="B30" s="4" t="s">
        <v>17</v>
      </c>
    </row>
    <row r="34" spans="2:17" x14ac:dyDescent="0.3">
      <c r="H34" t="s">
        <v>14</v>
      </c>
    </row>
    <row r="36" spans="2:17" x14ac:dyDescent="0.3">
      <c r="J36" s="6"/>
    </row>
    <row r="37" spans="2:17" x14ac:dyDescent="0.3">
      <c r="K37">
        <v>6</v>
      </c>
      <c r="L37">
        <v>7</v>
      </c>
      <c r="M37">
        <v>6</v>
      </c>
      <c r="N37">
        <v>6</v>
      </c>
      <c r="O37">
        <v>14.262499999999999</v>
      </c>
      <c r="P37">
        <v>6.25</v>
      </c>
      <c r="Q37">
        <v>0</v>
      </c>
    </row>
    <row r="41" spans="2:17" x14ac:dyDescent="0.3">
      <c r="H41" t="s">
        <v>15</v>
      </c>
      <c r="Q41" t="s">
        <v>14</v>
      </c>
    </row>
    <row r="47" spans="2:17" x14ac:dyDescent="0.3">
      <c r="Q47" t="s">
        <v>26</v>
      </c>
    </row>
    <row r="48" spans="2:17" x14ac:dyDescent="0.3">
      <c r="B48" t="s">
        <v>18</v>
      </c>
    </row>
    <row r="49" spans="2:17" x14ac:dyDescent="0.3">
      <c r="B49" t="s">
        <v>19</v>
      </c>
    </row>
    <row r="50" spans="2:17" x14ac:dyDescent="0.3">
      <c r="B50" t="s">
        <v>20</v>
      </c>
    </row>
    <row r="51" spans="2:17" x14ac:dyDescent="0.3">
      <c r="B51" t="s">
        <v>21</v>
      </c>
    </row>
    <row r="52" spans="2:17" x14ac:dyDescent="0.3">
      <c r="Q52" t="s">
        <v>15</v>
      </c>
    </row>
    <row r="53" spans="2:17" x14ac:dyDescent="0.3">
      <c r="B53" t="s">
        <v>22</v>
      </c>
    </row>
    <row r="55" spans="2:17" x14ac:dyDescent="0.3">
      <c r="B55" s="9" t="s">
        <v>27</v>
      </c>
    </row>
    <row r="56" spans="2:17" x14ac:dyDescent="0.3">
      <c r="B56" s="8" t="s">
        <v>28</v>
      </c>
    </row>
    <row r="57" spans="2:17" x14ac:dyDescent="0.3">
      <c r="B57" s="9" t="s">
        <v>23</v>
      </c>
      <c r="C57">
        <f>G24*J19</f>
        <v>14.262499999999999</v>
      </c>
    </row>
    <row r="58" spans="2:17" x14ac:dyDescent="0.3">
      <c r="B58" s="9" t="s">
        <v>24</v>
      </c>
      <c r="C58">
        <f>J19</f>
        <v>6.25</v>
      </c>
    </row>
    <row r="59" spans="2:17" x14ac:dyDescent="0.3">
      <c r="B59" s="9" t="s">
        <v>25</v>
      </c>
      <c r="C59">
        <f>F24*J19</f>
        <v>0</v>
      </c>
    </row>
    <row r="61" spans="2:17" x14ac:dyDescent="0.3">
      <c r="B61" s="9" t="s">
        <v>17</v>
      </c>
    </row>
    <row r="65" spans="2:8" x14ac:dyDescent="0.3">
      <c r="H65" t="s">
        <v>14</v>
      </c>
    </row>
    <row r="71" spans="2:8" ht="18" x14ac:dyDescent="0.35">
      <c r="H71" s="11" t="s">
        <v>26</v>
      </c>
    </row>
    <row r="76" spans="2:8" x14ac:dyDescent="0.3">
      <c r="H76" t="s">
        <v>15</v>
      </c>
    </row>
    <row r="79" spans="2:8" x14ac:dyDescent="0.3">
      <c r="B79" t="s">
        <v>18</v>
      </c>
    </row>
    <row r="80" spans="2:8" x14ac:dyDescent="0.3">
      <c r="B80" t="s">
        <v>29</v>
      </c>
    </row>
    <row r="81" spans="2:4" x14ac:dyDescent="0.3">
      <c r="B81" t="s">
        <v>30</v>
      </c>
    </row>
    <row r="84" spans="2:4" x14ac:dyDescent="0.3">
      <c r="B84" t="s">
        <v>31</v>
      </c>
      <c r="D84" t="s">
        <v>32</v>
      </c>
    </row>
    <row r="103" spans="2:7" x14ac:dyDescent="0.3">
      <c r="B103" s="10" t="s">
        <v>34</v>
      </c>
      <c r="G103" t="s">
        <v>32</v>
      </c>
    </row>
    <row r="105" spans="2:7" x14ac:dyDescent="0.3">
      <c r="B105" t="s">
        <v>35</v>
      </c>
    </row>
    <row r="106" spans="2:7" x14ac:dyDescent="0.3">
      <c r="B106" t="s">
        <v>17</v>
      </c>
    </row>
    <row r="107" spans="2:7" x14ac:dyDescent="0.3">
      <c r="B107" t="s">
        <v>36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de</cp:lastModifiedBy>
  <dcterms:created xsi:type="dcterms:W3CDTF">2026-07-27T15:01:13Z</dcterms:created>
  <dcterms:modified xsi:type="dcterms:W3CDTF">2026-07-27T22:38:09Z</dcterms:modified>
</cp:coreProperties>
</file>